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600" windowHeight="7995"/>
  </bookViews>
  <sheets>
    <sheet name="ESF" sheetId="4" r:id="rId1"/>
  </sheets>
  <definedNames>
    <definedName name="_xlnm._FilterDatabase" localSheetId="0" hidden="1">ESF!$A$2:$G$39</definedName>
  </definedNames>
  <calcPr calcId="125725"/>
  <fileRecoveryPr autoRecover="0"/>
</workbook>
</file>

<file path=xl/calcChain.xml><?xml version="1.0" encoding="utf-8"?>
<calcChain xmlns="http://schemas.openxmlformats.org/spreadsheetml/2006/main">
  <c r="G42" i="4"/>
  <c r="G46" s="1"/>
  <c r="F42"/>
  <c r="G35"/>
  <c r="F35"/>
  <c r="G30"/>
  <c r="F30"/>
  <c r="G24"/>
  <c r="F24"/>
  <c r="G14"/>
  <c r="G26" s="1"/>
  <c r="F14"/>
  <c r="C27"/>
  <c r="C13"/>
  <c r="C29" s="1"/>
  <c r="B27"/>
  <c r="B13"/>
  <c r="F46" l="1"/>
  <c r="F26"/>
  <c r="B29"/>
  <c r="G48"/>
  <c r="F48" l="1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<sst xmlns="http://schemas.openxmlformats.org/spreadsheetml/2006/main" count="59" uniqueCount="59">
  <si>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</si>
  <si>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</si>
  <si>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</si>
  <si>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</si>
  <si>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</si>
  <si>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</si>
  <si>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</si>
  <si>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</si>
  <si>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</si>
  <si>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</si>
  <si>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</si>
  <si>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</si>
  <si>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</si>
  <si>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</si>
  <si>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</si>
  <si>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</si>
  <si>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</si>
  <si>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</si>
  <si>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</si>
  <si>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</si>
  <si>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</si>
  <si>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</si>
  <si>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</si>
  <si>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</si>
  <si>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</si>
  <si>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</si>
  <si>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</si>
  <si>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</si>
  <si>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</si>
  <si>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</si>
  <si>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</si>
  <si>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</si>
  <si>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</si>
  <si>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</si>
  <si>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</si>
  <si>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</si>
  <si>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</si>
  <si>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</si>
  <si>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</si>
  <si>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</si>
  <si>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</si>
  <si>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</si>
  <si>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</si>
  <si>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</si>
  <si>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</si>
  <si>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</si>
  <si>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</si>
  <si>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</si>
  <si>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</si>
  <si>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</si>
  <si>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</si>
  <si>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</si>
  <si>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</si>
  <si>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</si>
  <si>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</si>
  <si>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</si>
  <si>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</si>
  <si>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</si>
  <si>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MOROLEON GTO.
Estado de Situación Financiera
AL 31 DE DICIEMBRE DEL 2018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</si>
</sst>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5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GridLines="0" tabSelected="1" zoomScaleNormal="100" zoomScaleSheetLayoutView="100" workbookViewId="0">
      <selection activeCell="F5" sqref="F5:G48"/>
    </sheetView>
  </sheetViews>
  <sheetFormatPr baseColWidth="10" defaultRowHeight="11.25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>
      <c r="A1" s="42" t="s">
        <v>58</v>
      </c>
      <c r="B1" s="43"/>
      <c r="C1" s="43"/>
      <c r="D1" s="43"/>
      <c r="E1" s="43"/>
      <c r="F1" s="43"/>
      <c r="G1" s="44"/>
    </row>
    <row r="2" spans="1:7" s="3" customFormat="1">
      <c r="A2" s="26" t="s">
        <v>0</v>
      </c>
      <c r="B2" s="40">
        <v>2018</v>
      </c>
      <c r="C2" s="40">
        <v>2017</v>
      </c>
      <c r="D2" s="19"/>
      <c r="E2" s="18" t="s">
        <v>1</v>
      </c>
      <c r="F2" s="40">
        <v>2018</v>
      </c>
      <c r="G2" s="40">
        <v>2017</v>
      </c>
    </row>
    <row r="3" spans="1:7" s="3" customFormat="1">
      <c r="A3" s="27"/>
      <c r="B3" s="21"/>
      <c r="C3" s="21"/>
      <c r="D3" s="8"/>
      <c r="E3" s="9"/>
      <c r="F3" s="21"/>
      <c r="G3" s="28"/>
    </row>
    <row r="4" spans="1:7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>
      <c r="A5" s="30" t="s">
        <v>27</v>
      </c>
      <c r="B5" s="12">
        <v>84258972.969999999</v>
      </c>
      <c r="C5" s="12">
        <v>113403518.17</v>
      </c>
      <c r="D5" s="17"/>
      <c r="E5" s="11" t="s">
        <v>41</v>
      </c>
      <c r="F5" s="12">
        <v>47028597.289999999</v>
      </c>
      <c r="G5" s="5">
        <v>55040417.119999997</v>
      </c>
    </row>
    <row r="6" spans="1:7">
      <c r="A6" s="30" t="s">
        <v>28</v>
      </c>
      <c r="B6" s="12">
        <v>23933239.02</v>
      </c>
      <c r="C6" s="12">
        <v>28151453.239999998</v>
      </c>
      <c r="D6" s="17"/>
      <c r="E6" s="11" t="s">
        <v>42</v>
      </c>
      <c r="F6" s="12">
        <v>0</v>
      </c>
      <c r="G6" s="5">
        <v>0</v>
      </c>
    </row>
    <row r="7" spans="1:7">
      <c r="A7" s="30" t="s">
        <v>29</v>
      </c>
      <c r="B7" s="12">
        <v>6573529.9400000004</v>
      </c>
      <c r="C7" s="12">
        <v>13802068.51</v>
      </c>
      <c r="D7" s="17"/>
      <c r="E7" s="11" t="s">
        <v>11</v>
      </c>
      <c r="F7" s="12">
        <v>0</v>
      </c>
      <c r="G7" s="5">
        <v>0</v>
      </c>
    </row>
    <row r="8" spans="1:7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1">
        <v>0</v>
      </c>
    </row>
    <row r="10" spans="1:7" ht="13.5" customHeight="1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>
      <c r="A13" s="37" t="s">
        <v>5</v>
      </c>
      <c r="B13" s="10">
        <f>SUM(B5:B11)</f>
        <v>114765741.92999999</v>
      </c>
      <c r="C13" s="10">
        <f>SUM(C5:C11)</f>
        <v>155357039.91999999</v>
      </c>
      <c r="D13" s="17"/>
      <c r="E13" s="11"/>
      <c r="F13" s="10"/>
      <c r="G13" s="5"/>
    </row>
    <row r="14" spans="1:7">
      <c r="A14" s="27"/>
      <c r="B14" s="10"/>
      <c r="C14" s="10"/>
      <c r="D14" s="8"/>
      <c r="E14" s="38" t="s">
        <v>6</v>
      </c>
      <c r="F14" s="12">
        <f>SUM(F5:F12)</f>
        <v>47028597.289999999</v>
      </c>
      <c r="G14" s="5">
        <f>SUM(G5:G12)</f>
        <v>55040417.119999997</v>
      </c>
    </row>
    <row r="15" spans="1:7">
      <c r="A15" s="27" t="s">
        <v>24</v>
      </c>
      <c r="B15" s="12"/>
      <c r="C15" s="12"/>
      <c r="D15" s="17"/>
      <c r="E15" s="9"/>
      <c r="F15" s="10"/>
      <c r="G15" s="6"/>
    </row>
    <row r="16" spans="1:7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>
      <c r="A18" s="30" t="s">
        <v>35</v>
      </c>
      <c r="B18" s="12">
        <v>337975393.74000001</v>
      </c>
      <c r="C18" s="12">
        <v>266724691.11000001</v>
      </c>
      <c r="D18" s="17"/>
      <c r="E18" s="11" t="s">
        <v>15</v>
      </c>
      <c r="F18" s="12">
        <v>0</v>
      </c>
      <c r="G18" s="5">
        <v>0</v>
      </c>
    </row>
    <row r="19" spans="1:7">
      <c r="A19" s="30" t="s">
        <v>36</v>
      </c>
      <c r="B19" s="12">
        <v>52857378.950000003</v>
      </c>
      <c r="C19" s="12">
        <v>45266539.479999997</v>
      </c>
      <c r="D19" s="17"/>
      <c r="E19" s="11" t="s">
        <v>16</v>
      </c>
      <c r="F19" s="12">
        <v>0</v>
      </c>
      <c r="G19" s="5">
        <v>0</v>
      </c>
    </row>
    <row r="20" spans="1:7">
      <c r="A20" s="30" t="s">
        <v>37</v>
      </c>
      <c r="B20" s="12">
        <v>1035927.44</v>
      </c>
      <c r="C20" s="12">
        <v>1024568.64</v>
      </c>
      <c r="D20" s="17"/>
      <c r="E20" s="11" t="s">
        <v>46</v>
      </c>
      <c r="F20" s="12">
        <v>0</v>
      </c>
      <c r="G20" s="5">
        <v>0</v>
      </c>
    </row>
    <row r="21" spans="1:7">
      <c r="A21" s="30" t="s">
        <v>38</v>
      </c>
      <c r="B21" s="12">
        <v>-27956543.039999999</v>
      </c>
      <c r="C21" s="12">
        <v>-22409665.52</v>
      </c>
      <c r="D21" s="17"/>
      <c r="E21" s="13" t="s">
        <v>47</v>
      </c>
      <c r="F21" s="12">
        <v>0</v>
      </c>
      <c r="G21" s="5">
        <v>0</v>
      </c>
    </row>
    <row r="22" spans="1:7">
      <c r="A22" s="30" t="s">
        <v>39</v>
      </c>
      <c r="B22" s="12">
        <v>11853704.109999999</v>
      </c>
      <c r="C22" s="12">
        <v>11395064.01</v>
      </c>
      <c r="D22" s="17"/>
      <c r="E22" s="11" t="s">
        <v>17</v>
      </c>
      <c r="F22" s="12">
        <v>0</v>
      </c>
      <c r="G22" s="5">
        <v>0</v>
      </c>
    </row>
    <row r="23" spans="1:7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>
      <c r="A24" s="32"/>
      <c r="B24" s="25"/>
      <c r="C24" s="24"/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>
      <c r="A26" s="30"/>
      <c r="B26" s="12"/>
      <c r="C26" s="12"/>
      <c r="D26" s="17"/>
      <c r="E26" s="39" t="s">
        <v>57</v>
      </c>
      <c r="F26" s="10">
        <f>SUM(F24+F14)</f>
        <v>47028597.289999999</v>
      </c>
      <c r="G26" s="6">
        <f>SUM(G14+G24)</f>
        <v>55040417.119999997</v>
      </c>
    </row>
    <row r="27" spans="1:7">
      <c r="A27" s="37" t="s">
        <v>8</v>
      </c>
      <c r="B27" s="10">
        <f>SUM(B16:B23)+B25</f>
        <v>375765861.19999999</v>
      </c>
      <c r="C27" s="10">
        <f>SUM(C16:C23)+C25</f>
        <v>302001197.72000003</v>
      </c>
      <c r="D27" s="14"/>
      <c r="E27" s="9"/>
      <c r="F27" s="10"/>
      <c r="G27" s="6"/>
    </row>
    <row r="28" spans="1:7">
      <c r="A28" s="27"/>
      <c r="B28" s="10"/>
      <c r="C28" s="10"/>
      <c r="D28" s="14"/>
      <c r="E28" s="9" t="s">
        <v>49</v>
      </c>
      <c r="F28" s="10"/>
      <c r="G28" s="20"/>
    </row>
    <row r="29" spans="1:7">
      <c r="A29" s="27" t="s">
        <v>9</v>
      </c>
      <c r="B29" s="10">
        <f>B13+B27</f>
        <v>490531603.13</v>
      </c>
      <c r="C29" s="10">
        <f>C13+C27</f>
        <v>457358237.63999999</v>
      </c>
      <c r="D29" s="8"/>
      <c r="E29" s="9"/>
      <c r="F29" s="10"/>
      <c r="G29" s="20"/>
    </row>
    <row r="30" spans="1:7">
      <c r="A30" s="31"/>
      <c r="B30" s="15"/>
      <c r="C30" s="15"/>
      <c r="D30" s="17"/>
      <c r="E30" s="39" t="s">
        <v>48</v>
      </c>
      <c r="F30" s="10">
        <f>SUM(F31:F33)</f>
        <v>3700430.6999999997</v>
      </c>
      <c r="G30" s="6">
        <f>SUM(G31:G33)</f>
        <v>3700430.6999999997</v>
      </c>
    </row>
    <row r="31" spans="1:7">
      <c r="A31" s="31"/>
      <c r="B31" s="15"/>
      <c r="C31" s="15"/>
      <c r="D31" s="17"/>
      <c r="E31" s="11" t="s">
        <v>2</v>
      </c>
      <c r="F31" s="12">
        <v>6549391.1399999997</v>
      </c>
      <c r="G31" s="5">
        <v>6549391.1399999997</v>
      </c>
    </row>
    <row r="32" spans="1:7">
      <c r="A32" s="31"/>
      <c r="B32" s="15"/>
      <c r="C32" s="15"/>
      <c r="D32" s="17"/>
      <c r="E32" s="11" t="s">
        <v>18</v>
      </c>
      <c r="F32" s="12">
        <v>-2848960.44</v>
      </c>
      <c r="G32" s="5">
        <v>-2848960.44</v>
      </c>
    </row>
    <row r="33" spans="1:7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>
      <c r="A34" s="31"/>
      <c r="B34" s="15"/>
      <c r="C34" s="15"/>
      <c r="D34" s="8"/>
      <c r="E34" s="11"/>
      <c r="F34" s="12"/>
      <c r="G34" s="5"/>
    </row>
    <row r="35" spans="1:7">
      <c r="A35" s="31"/>
      <c r="B35" s="15"/>
      <c r="C35" s="15"/>
      <c r="D35" s="17"/>
      <c r="E35" s="39" t="s">
        <v>50</v>
      </c>
      <c r="F35" s="10">
        <f>SUM(F36:F40)</f>
        <v>439802575.13999999</v>
      </c>
      <c r="G35" s="6">
        <f>SUM(G36:G40)</f>
        <v>398617389.81999999</v>
      </c>
    </row>
    <row r="36" spans="1:7">
      <c r="A36" s="31"/>
      <c r="B36" s="15"/>
      <c r="C36" s="15"/>
      <c r="D36" s="17"/>
      <c r="E36" s="11" t="s">
        <v>52</v>
      </c>
      <c r="F36" s="12">
        <v>57952228.049999997</v>
      </c>
      <c r="G36" s="5">
        <v>59538201.710000001</v>
      </c>
    </row>
    <row r="37" spans="1:7">
      <c r="A37" s="31"/>
      <c r="B37" s="15"/>
      <c r="C37" s="15"/>
      <c r="D37" s="17"/>
      <c r="E37" s="11" t="s">
        <v>19</v>
      </c>
      <c r="F37" s="12">
        <v>381850347.08999997</v>
      </c>
      <c r="G37" s="5">
        <v>339079188.11000001</v>
      </c>
    </row>
    <row r="38" spans="1:7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>
      <c r="A41" s="31"/>
      <c r="B41" s="15"/>
      <c r="C41" s="15"/>
      <c r="D41" s="24"/>
      <c r="E41" s="11"/>
      <c r="F41" s="12"/>
      <c r="G41" s="5"/>
    </row>
    <row r="42" spans="1:7" ht="21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>
      <c r="A45" s="32"/>
      <c r="B45" s="25"/>
      <c r="C45" s="24"/>
      <c r="D45" s="24"/>
      <c r="E45" s="11"/>
      <c r="F45" s="12"/>
      <c r="G45" s="5"/>
    </row>
    <row r="46" spans="1:7">
      <c r="A46" s="32"/>
      <c r="B46" s="25"/>
      <c r="C46" s="24"/>
      <c r="D46" s="24"/>
      <c r="E46" s="39" t="s">
        <v>55</v>
      </c>
      <c r="F46" s="12">
        <f>SUM(F42+F35+F30)</f>
        <v>443503005.83999997</v>
      </c>
      <c r="G46" s="5">
        <f>SUM(G42+G35+G30)</f>
        <v>402317820.51999998</v>
      </c>
    </row>
    <row r="47" spans="1:7">
      <c r="A47" s="32"/>
      <c r="B47" s="25"/>
      <c r="C47" s="24"/>
      <c r="D47" s="24"/>
      <c r="E47" s="9"/>
      <c r="F47" s="10"/>
      <c r="G47" s="6"/>
    </row>
    <row r="48" spans="1:7">
      <c r="A48" s="32"/>
      <c r="B48" s="25"/>
      <c r="C48" s="24"/>
      <c r="D48" s="24"/>
      <c r="E48" s="39" t="s">
        <v>56</v>
      </c>
      <c r="F48" s="10">
        <f>F46+F26</f>
        <v>490531603.13</v>
      </c>
      <c r="G48" s="20">
        <f>G46+G26</f>
        <v>457358237.63999999</v>
      </c>
    </row>
    <row r="49" spans="1:7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Roberto</cp:lastModifiedBy>
  <cp:lastPrinted>2018-03-04T05:00:29Z</cp:lastPrinted>
  <dcterms:created xsi:type="dcterms:W3CDTF">2012-12-11T20:26:08Z</dcterms:created>
  <dcterms:modified xsi:type="dcterms:W3CDTF">2019-02-28T15:34:24Z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